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C:\Users\zd\Documents\"/>
    </mc:Choice>
  </mc:AlternateContent>
  <xr:revisionPtr revIDLastSave="0" documentId="13_ncr:1_{3921C1D7-6A93-47E7-9181-622797203897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Field Builder" sheetId="4" r:id="rId1"/>
    <sheet name="Totalflow Reg Builder" sheetId="3" r:id="rId2"/>
    <sheet name="Floboss Reg Builder" sheetId="6" r:id="rId3"/>
    <sheet name="Modbus Reg Builder" sheetId="8" r:id="rId4"/>
    <sheet name="Ferg Beau Builder" sheetId="11" r:id="rId5"/>
    <sheet name="GE SRTP Builder" sheetId="13" r:id="rId6"/>
    <sheet name="Siemens Builder" sheetId="14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" i="14" l="1"/>
  <c r="F2" i="14"/>
  <c r="F3" i="14"/>
  <c r="D2" i="13" l="1"/>
  <c r="D2" i="11" l="1"/>
  <c r="D2" i="8" l="1"/>
  <c r="E2" i="6" l="1"/>
  <c r="E2" i="3"/>
</calcChain>
</file>

<file path=xl/sharedStrings.xml><?xml version="1.0" encoding="utf-8"?>
<sst xmlns="http://schemas.openxmlformats.org/spreadsheetml/2006/main" count="159" uniqueCount="102">
  <si>
    <t>Final</t>
  </si>
  <si>
    <t>Units</t>
  </si>
  <si>
    <t>NXTag</t>
  </si>
  <si>
    <t>Description</t>
  </si>
  <si>
    <t>dataType</t>
  </si>
  <si>
    <t>Tubing Pressure</t>
  </si>
  <si>
    <t>UINT8</t>
  </si>
  <si>
    <t>FLOAT</t>
  </si>
  <si>
    <t>REG_9.0.1_FLOAT</t>
  </si>
  <si>
    <t>App</t>
  </si>
  <si>
    <t>A</t>
  </si>
  <si>
    <t>B</t>
  </si>
  <si>
    <t>Type</t>
  </si>
  <si>
    <t>T</t>
  </si>
  <si>
    <t>L</t>
  </si>
  <si>
    <t>P</t>
  </si>
  <si>
    <t>STR</t>
  </si>
  <si>
    <t>INT16</t>
  </si>
  <si>
    <t>Valid reg types:</t>
  </si>
  <si>
    <t>FL</t>
  </si>
  <si>
    <t>AC10</t>
  </si>
  <si>
    <t>AC30</t>
  </si>
  <si>
    <t>10 char string</t>
  </si>
  <si>
    <t>30 char string</t>
  </si>
  <si>
    <t>PSI</t>
  </si>
  <si>
    <t>BOOL</t>
  </si>
  <si>
    <t>FLOAT-SW</t>
  </si>
  <si>
    <t>FLOAT-SB</t>
  </si>
  <si>
    <t>FLOAT-S</t>
  </si>
  <si>
    <t>FLOAT-SW_FULL32</t>
  </si>
  <si>
    <t>TIMER</t>
  </si>
  <si>
    <t>Prefix</t>
  </si>
  <si>
    <t>Coil Registers (on off) read/write</t>
  </si>
  <si>
    <t>Contact Registers (on off) read only</t>
  </si>
  <si>
    <t>Input Registers read only</t>
  </si>
  <si>
    <t>Holding Registers read/write</t>
  </si>
  <si>
    <t>Reg Num</t>
  </si>
  <si>
    <t>DataType</t>
  </si>
  <si>
    <t>UINT16</t>
  </si>
  <si>
    <t>UINT32</t>
  </si>
  <si>
    <t>equivalent</t>
  </si>
  <si>
    <t>ui1</t>
  </si>
  <si>
    <t>ui2</t>
  </si>
  <si>
    <t>ui4</t>
  </si>
  <si>
    <t>r4</t>
  </si>
  <si>
    <t>i4</t>
  </si>
  <si>
    <t>INT32</t>
  </si>
  <si>
    <t>Struct ID</t>
  </si>
  <si>
    <t>Offset</t>
  </si>
  <si>
    <t>M</t>
  </si>
  <si>
    <t>Position (starts at 1)</t>
  </si>
  <si>
    <t>Memory Area</t>
  </si>
  <si>
    <t>R</t>
  </si>
  <si>
    <t>I</t>
  </si>
  <si>
    <t>Q</t>
  </si>
  <si>
    <t>SA</t>
  </si>
  <si>
    <t>SB</t>
  </si>
  <si>
    <t>SC</t>
  </si>
  <si>
    <t>S</t>
  </si>
  <si>
    <t>G</t>
  </si>
  <si>
    <t>AI</t>
  </si>
  <si>
    <t>AQ</t>
  </si>
  <si>
    <t>Memory Areas</t>
  </si>
  <si>
    <t>Discrete Inputs</t>
  </si>
  <si>
    <t>Discrete Outputs</t>
  </si>
  <si>
    <t>Discrete Internals</t>
  </si>
  <si>
    <t>Discrete Temporaries</t>
  </si>
  <si>
    <t>SA Discrete</t>
  </si>
  <si>
    <t>SB Discrete</t>
  </si>
  <si>
    <t>SC Discrete</t>
  </si>
  <si>
    <t>S Discrete</t>
  </si>
  <si>
    <t>Genius Global Data</t>
  </si>
  <si>
    <t>Analog Inputs</t>
  </si>
  <si>
    <t>Analog Outputs</t>
  </si>
  <si>
    <t>Registers</t>
  </si>
  <si>
    <t>Datatypes possible</t>
  </si>
  <si>
    <t>UINT16,INT16</t>
  </si>
  <si>
    <t>UINT16,INT16,FLOAT,UINT32,INT32</t>
  </si>
  <si>
    <t>Note: FLOATS and 32 bit INTS require two registers, eg REG_R1_FLOAT spans both the R1 and R2 register space</t>
  </si>
  <si>
    <t>UINT16,</t>
  </si>
  <si>
    <t>INT16,</t>
  </si>
  <si>
    <t>UINT32,</t>
  </si>
  <si>
    <t>INT32,</t>
  </si>
  <si>
    <t>FLOAT,</t>
  </si>
  <si>
    <t>BOOL,</t>
  </si>
  <si>
    <t>UINT8,</t>
  </si>
  <si>
    <t>INT8</t>
  </si>
  <si>
    <t>Memory</t>
  </si>
  <si>
    <t>Any</t>
  </si>
  <si>
    <t>Datatypes</t>
  </si>
  <si>
    <t>DB</t>
  </si>
  <si>
    <t>Database (Only applicable if memory area is DB)</t>
  </si>
  <si>
    <t>Address (starts at 0)</t>
  </si>
  <si>
    <t>C</t>
  </si>
  <si>
    <t>TM</t>
  </si>
  <si>
    <t>Counters</t>
  </si>
  <si>
    <t>Timers</t>
  </si>
  <si>
    <t>Database</t>
  </si>
  <si>
    <t>Bit position (0-7)</t>
  </si>
  <si>
    <t>Note: Address is byte addressing, so REG_M0_FLOAT and REG_M4_FLOAT would be neighbor floats</t>
  </si>
  <si>
    <t>Note: Bit position is required if reading from DB</t>
  </si>
  <si>
    <t>Note: VD = DB1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</si>
</sst>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</borders>
  <cellStyleXfs count="2">
    <xf numFmtId="0" fontId="0" fillId="0" borderId="0"/>
    <xf numFmtId="0" fontId="1" fillId="0" borderId="1" applyNumberFormat="0" applyFill="0" applyAlignment="0" applyProtection="0"/>
  </cellStyleXfs>
  <cellXfs count="4">
    <xf numFmtId="0" fontId="0" fillId="0" borderId="0" xfId="0"/>
    <xf numFmtId="0" fontId="1" fillId="2" borderId="1" xfId="1" applyFill="1"/>
    <xf numFmtId="0" fontId="2" fillId="0" borderId="0" xfId="0" applyFont="1"/>
    <xf numFmtId="0" fontId="0" fillId="0" borderId="0" xfId="0" applyAlignment="1">
      <alignment horizontal="left"/>
    </xf>
  </cellXfs>
  <cellStyles count="2">
    <cellStyle name="Heading 3" xfId="1" builtinId="1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"/>
  <sheetViews>
    <sheetView tabSelected="1" workbookViewId="0">
      <pane ySplit="1" topLeftCell="A2" activePane="bottomLeft" state="frozen"/>
      <selection pane="bottomLeft" activeCell="A4" sqref="A4"/>
    </sheetView>
  </sheetViews>
  <sheetFormatPr defaultRowHeight="15" x14ac:dyDescent="0.25"/>
  <cols>
    <col min="1" max="1" width="22.7109375" bestFit="1" customWidth="1"/>
    <col min="2" max="2" width="21.5703125" bestFit="1" customWidth="1"/>
    <col min="3" max="3" width="9.140625" bestFit="1" customWidth="1"/>
    <col min="4" max="4" width="9.85546875" customWidth="1"/>
  </cols>
  <sheetData>
    <row r="1" spans="1:4" ht="15.75" thickBot="1" x14ac:dyDescent="0.3">
      <c r="A1" s="1" t="s">
        <v>3</v>
      </c>
      <c r="B1" s="1" t="s">
        <v>2</v>
      </c>
      <c r="C1" s="1" t="s">
        <v>4</v>
      </c>
      <c r="D1" s="1" t="s">
        <v>1</v>
      </c>
    </row>
    <row r="2" spans="1:4" x14ac:dyDescent="0.25">
      <c r="A2" t="s">
        <v>5</v>
      </c>
      <c r="B2" t="s">
        <v>8</v>
      </c>
      <c r="C2" t="s">
        <v>7</v>
      </c>
      <c r="D2" t="s">
        <v>24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6"/>
  <sheetViews>
    <sheetView workbookViewId="0">
      <selection activeCell="H3" sqref="H3"/>
    </sheetView>
  </sheetViews>
  <sheetFormatPr defaultRowHeight="15" x14ac:dyDescent="0.25"/>
  <cols>
    <col min="5" max="5" width="21.28515625" customWidth="1"/>
  </cols>
  <sheetData>
    <row r="1" spans="1:8" ht="15.75" thickBot="1" x14ac:dyDescent="0.3">
      <c r="A1" s="1" t="s">
        <v>9</v>
      </c>
      <c r="B1" s="1" t="s">
        <v>10</v>
      </c>
      <c r="C1" s="1" t="s">
        <v>11</v>
      </c>
      <c r="D1" s="1" t="s">
        <v>12</v>
      </c>
      <c r="E1" s="1" t="s">
        <v>0</v>
      </c>
    </row>
    <row r="2" spans="1:8" x14ac:dyDescent="0.25">
      <c r="A2">
        <v>9</v>
      </c>
      <c r="B2">
        <v>0</v>
      </c>
      <c r="C2">
        <v>0</v>
      </c>
      <c r="D2" t="s">
        <v>7</v>
      </c>
      <c r="E2" t="str">
        <f>"REG_"&amp;A2&amp;"."&amp;B2&amp;"."&amp;C2&amp;"_"&amp;D2</f>
        <v>REG_9.0.0_FLOAT</v>
      </c>
      <c r="H2" t="s">
        <v>18</v>
      </c>
    </row>
    <row r="3" spans="1:8" x14ac:dyDescent="0.25">
      <c r="H3" t="s">
        <v>7</v>
      </c>
    </row>
    <row r="4" spans="1:8" x14ac:dyDescent="0.25">
      <c r="H4" t="s">
        <v>6</v>
      </c>
    </row>
    <row r="5" spans="1:8" x14ac:dyDescent="0.25">
      <c r="H5" t="s">
        <v>16</v>
      </c>
    </row>
    <row r="6" spans="1:8" x14ac:dyDescent="0.25">
      <c r="H6" t="s">
        <v>17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6"/>
  <sheetViews>
    <sheetView workbookViewId="0">
      <selection activeCell="D9" sqref="C9:D10"/>
    </sheetView>
  </sheetViews>
  <sheetFormatPr defaultRowHeight="15" x14ac:dyDescent="0.25"/>
  <cols>
    <col min="5" max="5" width="19.140625" customWidth="1"/>
  </cols>
  <sheetData>
    <row r="1" spans="1:10" ht="15.75" thickBot="1" x14ac:dyDescent="0.3">
      <c r="A1" s="1" t="s">
        <v>13</v>
      </c>
      <c r="B1" s="1" t="s">
        <v>14</v>
      </c>
      <c r="C1" s="1" t="s">
        <v>15</v>
      </c>
      <c r="D1" s="1" t="s">
        <v>12</v>
      </c>
      <c r="E1" s="1" t="s">
        <v>0</v>
      </c>
    </row>
    <row r="2" spans="1:10" x14ac:dyDescent="0.25">
      <c r="A2">
        <v>9</v>
      </c>
      <c r="B2">
        <v>0</v>
      </c>
      <c r="C2">
        <v>0</v>
      </c>
      <c r="D2" t="s">
        <v>19</v>
      </c>
      <c r="E2" t="str">
        <f>"PARAM_"&amp;A2&amp;"."&amp;B2&amp;"."&amp;C2&amp;"_"&amp;D2</f>
        <v>PARAM_9.0.0_FL</v>
      </c>
      <c r="I2" t="s">
        <v>18</v>
      </c>
    </row>
    <row r="3" spans="1:10" x14ac:dyDescent="0.25">
      <c r="I3" t="s">
        <v>19</v>
      </c>
    </row>
    <row r="4" spans="1:10" x14ac:dyDescent="0.25">
      <c r="I4" t="s">
        <v>6</v>
      </c>
    </row>
    <row r="5" spans="1:10" x14ac:dyDescent="0.25">
      <c r="I5" t="s">
        <v>20</v>
      </c>
      <c r="J5" t="s">
        <v>22</v>
      </c>
    </row>
    <row r="6" spans="1:10" x14ac:dyDescent="0.25">
      <c r="I6" t="s">
        <v>21</v>
      </c>
      <c r="J6" t="s">
        <v>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10"/>
  <sheetViews>
    <sheetView workbookViewId="0">
      <selection activeCell="A3" sqref="A3"/>
    </sheetView>
  </sheetViews>
  <sheetFormatPr defaultRowHeight="15" x14ac:dyDescent="0.25"/>
  <cols>
    <col min="2" max="2" width="12.140625" customWidth="1"/>
    <col min="3" max="3" width="11.85546875" customWidth="1"/>
    <col min="4" max="4" width="19.140625" customWidth="1"/>
    <col min="8" max="8" width="17.42578125" bestFit="1" customWidth="1"/>
    <col min="11" max="11" width="20.42578125" bestFit="1" customWidth="1"/>
  </cols>
  <sheetData>
    <row r="1" spans="1:11" ht="15.75" thickBot="1" x14ac:dyDescent="0.3">
      <c r="A1" s="1" t="s">
        <v>12</v>
      </c>
      <c r="B1" s="1" t="s">
        <v>36</v>
      </c>
      <c r="C1" s="1" t="s">
        <v>37</v>
      </c>
      <c r="D1" s="1" t="s">
        <v>0</v>
      </c>
    </row>
    <row r="2" spans="1:11" x14ac:dyDescent="0.25">
      <c r="A2">
        <v>4</v>
      </c>
      <c r="B2">
        <v>256</v>
      </c>
      <c r="C2" t="s">
        <v>7</v>
      </c>
      <c r="D2" t="str">
        <f>"REG_"&amp;A2&amp;REPT("0",4-LEN(B2))&amp;B2&amp;"_"&amp;C2</f>
        <v>REG_40256_FLOAT</v>
      </c>
      <c r="H2" s="2" t="s">
        <v>18</v>
      </c>
      <c r="J2" s="2" t="s">
        <v>31</v>
      </c>
    </row>
    <row r="3" spans="1:11" x14ac:dyDescent="0.25">
      <c r="H3" t="s">
        <v>25</v>
      </c>
      <c r="J3">
        <v>0</v>
      </c>
      <c r="K3" t="s">
        <v>32</v>
      </c>
    </row>
    <row r="4" spans="1:11" x14ac:dyDescent="0.25">
      <c r="H4" t="s">
        <v>17</v>
      </c>
      <c r="J4">
        <v>1</v>
      </c>
      <c r="K4" t="s">
        <v>33</v>
      </c>
    </row>
    <row r="5" spans="1:11" x14ac:dyDescent="0.25">
      <c r="H5" t="s">
        <v>7</v>
      </c>
      <c r="J5">
        <v>3</v>
      </c>
      <c r="K5" t="s">
        <v>34</v>
      </c>
    </row>
    <row r="6" spans="1:11" x14ac:dyDescent="0.25">
      <c r="H6" t="s">
        <v>26</v>
      </c>
      <c r="J6">
        <v>4</v>
      </c>
      <c r="K6" t="s">
        <v>35</v>
      </c>
    </row>
    <row r="7" spans="1:11" x14ac:dyDescent="0.25">
      <c r="H7" t="s">
        <v>27</v>
      </c>
    </row>
    <row r="8" spans="1:11" x14ac:dyDescent="0.25">
      <c r="H8" t="s">
        <v>28</v>
      </c>
    </row>
    <row r="9" spans="1:11" x14ac:dyDescent="0.25">
      <c r="H9" t="s">
        <v>29</v>
      </c>
    </row>
    <row r="10" spans="1:11" x14ac:dyDescent="0.25">
      <c r="H10" t="s">
        <v>30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7"/>
  <sheetViews>
    <sheetView workbookViewId="0">
      <selection activeCell="H10" sqref="H10"/>
    </sheetView>
  </sheetViews>
  <sheetFormatPr defaultRowHeight="15" x14ac:dyDescent="0.25"/>
  <cols>
    <col min="2" max="2" width="12.140625" customWidth="1"/>
    <col min="3" max="3" width="11.85546875" customWidth="1"/>
    <col min="4" max="4" width="20.5703125" bestFit="1" customWidth="1"/>
    <col min="8" max="8" width="17.42578125" bestFit="1" customWidth="1"/>
    <col min="11" max="11" width="20.42578125" bestFit="1" customWidth="1"/>
  </cols>
  <sheetData>
    <row r="1" spans="1:10" ht="15.75" thickBot="1" x14ac:dyDescent="0.3">
      <c r="A1" s="1" t="s">
        <v>47</v>
      </c>
      <c r="B1" s="1" t="s">
        <v>48</v>
      </c>
      <c r="C1" s="1" t="s">
        <v>37</v>
      </c>
      <c r="D1" s="1" t="s">
        <v>0</v>
      </c>
    </row>
    <row r="2" spans="1:10" x14ac:dyDescent="0.25">
      <c r="A2">
        <v>1028</v>
      </c>
      <c r="B2">
        <v>2</v>
      </c>
      <c r="C2" t="s">
        <v>7</v>
      </c>
      <c r="D2" t="str">
        <f>"STRUCT_"&amp;A2&amp;":"&amp;B2&amp;":"&amp;C2</f>
        <v>STRUCT_1028:2:FLOAT</v>
      </c>
      <c r="H2" s="2" t="s">
        <v>18</v>
      </c>
      <c r="I2" t="s">
        <v>40</v>
      </c>
      <c r="J2" s="2"/>
    </row>
    <row r="3" spans="1:10" x14ac:dyDescent="0.25">
      <c r="H3" t="s">
        <v>6</v>
      </c>
      <c r="I3" t="s">
        <v>41</v>
      </c>
    </row>
    <row r="4" spans="1:10" x14ac:dyDescent="0.25">
      <c r="H4" t="s">
        <v>38</v>
      </c>
      <c r="I4" t="s">
        <v>42</v>
      </c>
    </row>
    <row r="5" spans="1:10" x14ac:dyDescent="0.25">
      <c r="H5" t="s">
        <v>39</v>
      </c>
      <c r="I5" t="s">
        <v>43</v>
      </c>
    </row>
    <row r="6" spans="1:10" x14ac:dyDescent="0.25">
      <c r="H6" t="s">
        <v>7</v>
      </c>
      <c r="I6" t="s">
        <v>44</v>
      </c>
    </row>
    <row r="7" spans="1:10" x14ac:dyDescent="0.25">
      <c r="H7" t="s">
        <v>46</v>
      </c>
      <c r="I7" t="s">
        <v>45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17"/>
  <sheetViews>
    <sheetView workbookViewId="0">
      <selection activeCell="B11" sqref="B11"/>
    </sheetView>
  </sheetViews>
  <sheetFormatPr defaultRowHeight="15" x14ac:dyDescent="0.25"/>
  <cols>
    <col min="1" max="1" width="21.42578125" customWidth="1"/>
    <col min="2" max="2" width="18.85546875" bestFit="1" customWidth="1"/>
    <col min="3" max="3" width="11.85546875" customWidth="1"/>
    <col min="4" max="4" width="20.5703125" bestFit="1" customWidth="1"/>
    <col min="7" max="7" width="14.42578125" customWidth="1"/>
    <col min="8" max="8" width="17.42578125" bestFit="1" customWidth="1"/>
    <col min="9" max="9" width="21" customWidth="1"/>
    <col min="10" max="10" width="41.85546875" customWidth="1"/>
    <col min="11" max="11" width="20.42578125" bestFit="1" customWidth="1"/>
  </cols>
  <sheetData>
    <row r="1" spans="1:10" ht="15.75" thickBot="1" x14ac:dyDescent="0.3">
      <c r="A1" s="1" t="s">
        <v>51</v>
      </c>
      <c r="B1" s="1" t="s">
        <v>50</v>
      </c>
      <c r="C1" s="1" t="s">
        <v>37</v>
      </c>
      <c r="D1" s="1" t="s">
        <v>0</v>
      </c>
    </row>
    <row r="2" spans="1:10" x14ac:dyDescent="0.25">
      <c r="A2" t="s">
        <v>52</v>
      </c>
      <c r="B2">
        <v>1</v>
      </c>
      <c r="C2" t="s">
        <v>38</v>
      </c>
      <c r="D2" t="str">
        <f>"REG_"&amp;A2&amp;B2&amp;"_"&amp;C2</f>
        <v>REG_R1_UINT16</v>
      </c>
      <c r="G2" s="2" t="s">
        <v>62</v>
      </c>
      <c r="H2" s="2" t="s">
        <v>3</v>
      </c>
      <c r="I2" s="2" t="s">
        <v>75</v>
      </c>
      <c r="J2" s="2"/>
    </row>
    <row r="3" spans="1:10" x14ac:dyDescent="0.25">
      <c r="G3" t="s">
        <v>53</v>
      </c>
      <c r="H3" t="s">
        <v>63</v>
      </c>
      <c r="I3" t="s">
        <v>25</v>
      </c>
    </row>
    <row r="4" spans="1:10" x14ac:dyDescent="0.25">
      <c r="G4" t="s">
        <v>54</v>
      </c>
      <c r="H4" t="s">
        <v>64</v>
      </c>
      <c r="I4" t="s">
        <v>25</v>
      </c>
    </row>
    <row r="5" spans="1:10" x14ac:dyDescent="0.25">
      <c r="G5" t="s">
        <v>49</v>
      </c>
      <c r="H5" s="3" t="s">
        <v>65</v>
      </c>
      <c r="I5" t="s">
        <v>25</v>
      </c>
    </row>
    <row r="6" spans="1:10" x14ac:dyDescent="0.25">
      <c r="G6" t="s">
        <v>13</v>
      </c>
      <c r="H6" s="3" t="s">
        <v>66</v>
      </c>
      <c r="I6" t="s">
        <v>25</v>
      </c>
    </row>
    <row r="7" spans="1:10" x14ac:dyDescent="0.25">
      <c r="G7" t="s">
        <v>55</v>
      </c>
      <c r="H7" s="3" t="s">
        <v>67</v>
      </c>
      <c r="I7" t="s">
        <v>25</v>
      </c>
    </row>
    <row r="8" spans="1:10" x14ac:dyDescent="0.25">
      <c r="G8" t="s">
        <v>56</v>
      </c>
      <c r="H8" s="3" t="s">
        <v>68</v>
      </c>
      <c r="I8" t="s">
        <v>25</v>
      </c>
    </row>
    <row r="9" spans="1:10" x14ac:dyDescent="0.25">
      <c r="G9" t="s">
        <v>57</v>
      </c>
      <c r="H9" s="3" t="s">
        <v>69</v>
      </c>
      <c r="I9" t="s">
        <v>25</v>
      </c>
    </row>
    <row r="10" spans="1:10" x14ac:dyDescent="0.25">
      <c r="G10" t="s">
        <v>58</v>
      </c>
      <c r="H10" s="3" t="s">
        <v>70</v>
      </c>
      <c r="I10" t="s">
        <v>25</v>
      </c>
    </row>
    <row r="11" spans="1:10" x14ac:dyDescent="0.25">
      <c r="G11" t="s">
        <v>59</v>
      </c>
      <c r="H11" s="3" t="s">
        <v>71</v>
      </c>
      <c r="I11" t="s">
        <v>25</v>
      </c>
    </row>
    <row r="12" spans="1:10" x14ac:dyDescent="0.25">
      <c r="G12" t="s">
        <v>60</v>
      </c>
      <c r="H12" s="3" t="s">
        <v>72</v>
      </c>
      <c r="I12" t="s">
        <v>76</v>
      </c>
    </row>
    <row r="13" spans="1:10" x14ac:dyDescent="0.25">
      <c r="G13" t="s">
        <v>61</v>
      </c>
      <c r="H13" s="3" t="s">
        <v>73</v>
      </c>
      <c r="I13" t="s">
        <v>76</v>
      </c>
    </row>
    <row r="14" spans="1:10" x14ac:dyDescent="0.25">
      <c r="G14" t="s">
        <v>52</v>
      </c>
      <c r="H14" s="3" t="s">
        <v>74</v>
      </c>
      <c r="I14" t="s">
        <v>77</v>
      </c>
    </row>
    <row r="17" spans="7:7" x14ac:dyDescent="0.25">
      <c r="G17" t="s">
        <v>78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14"/>
  <sheetViews>
    <sheetView workbookViewId="0">
      <selection activeCell="I15" sqref="I15"/>
    </sheetView>
  </sheetViews>
  <sheetFormatPr defaultRowHeight="15" x14ac:dyDescent="0.25"/>
  <cols>
    <col min="1" max="1" width="21.42578125" customWidth="1"/>
    <col min="2" max="2" width="44.42578125" bestFit="1" customWidth="1"/>
    <col min="3" max="3" width="18.85546875" bestFit="1" customWidth="1"/>
    <col min="4" max="4" width="18.85546875" customWidth="1"/>
    <col min="5" max="5" width="11.85546875" customWidth="1"/>
    <col min="6" max="6" width="20.5703125" bestFit="1" customWidth="1"/>
    <col min="9" max="9" width="14.42578125" customWidth="1"/>
    <col min="10" max="10" width="17.42578125" bestFit="1" customWidth="1"/>
    <col min="11" max="11" width="21" customWidth="1"/>
    <col min="12" max="12" width="41.85546875" customWidth="1"/>
    <col min="13" max="13" width="20.42578125" bestFit="1" customWidth="1"/>
  </cols>
  <sheetData>
    <row r="1" spans="1:13" ht="15.75" thickBot="1" x14ac:dyDescent="0.3">
      <c r="A1" s="1" t="s">
        <v>51</v>
      </c>
      <c r="B1" s="1" t="s">
        <v>91</v>
      </c>
      <c r="C1" s="1" t="s">
        <v>92</v>
      </c>
      <c r="D1" s="1" t="s">
        <v>98</v>
      </c>
      <c r="E1" s="1" t="s">
        <v>37</v>
      </c>
      <c r="F1" s="1" t="s">
        <v>0</v>
      </c>
    </row>
    <row r="2" spans="1:13" x14ac:dyDescent="0.25">
      <c r="A2" t="s">
        <v>49</v>
      </c>
      <c r="C2">
        <v>132</v>
      </c>
      <c r="E2" t="s">
        <v>7</v>
      </c>
      <c r="F2" t="str">
        <f>"REG_"&amp;A2&amp;IF(B2&lt;&gt;"",B2&amp;".","")&amp;C2&amp;IF(D2&lt;&gt;"","."&amp;D2,"")&amp;"_"&amp;E2</f>
        <v>REG_M132_FLOAT</v>
      </c>
      <c r="I2" s="2" t="s">
        <v>62</v>
      </c>
      <c r="J2" s="2" t="s">
        <v>3</v>
      </c>
      <c r="K2" s="2" t="s">
        <v>75</v>
      </c>
      <c r="L2" s="2"/>
      <c r="M2" s="2" t="s">
        <v>89</v>
      </c>
    </row>
    <row r="3" spans="1:13" x14ac:dyDescent="0.25">
      <c r="A3" t="s">
        <v>90</v>
      </c>
      <c r="B3">
        <v>1</v>
      </c>
      <c r="C3">
        <v>41</v>
      </c>
      <c r="D3">
        <v>0</v>
      </c>
      <c r="E3" t="s">
        <v>7</v>
      </c>
      <c r="F3" t="str">
        <f>"REG_"&amp;A3&amp;IF(B3&lt;&gt;"",B3&amp;".","")&amp;C3&amp;IF(D3&lt;&gt;"","."&amp;D3,"")&amp;"_"&amp;E3</f>
        <v>REG_DB1.41.0_FLOAT</v>
      </c>
      <c r="I3" t="s">
        <v>53</v>
      </c>
      <c r="J3" t="s">
        <v>63</v>
      </c>
      <c r="K3" t="s">
        <v>25</v>
      </c>
      <c r="M3" t="s">
        <v>79</v>
      </c>
    </row>
    <row r="4" spans="1:13" x14ac:dyDescent="0.25">
      <c r="A4" t="s">
        <v>54</v>
      </c>
      <c r="C4">
        <v>1</v>
      </c>
      <c r="D4">
        <v>3</v>
      </c>
      <c r="E4" t="s">
        <v>25</v>
      </c>
      <c r="F4" t="str">
        <f>"REG_"&amp;A4&amp;IF(B4&lt;&gt;"",B4&amp;".","")&amp;C4&amp;IF(D4&lt;&gt;"","."&amp;D4,"")&amp;"_"&amp;E4</f>
        <v>REG_Q1.3_BOOL</v>
      </c>
      <c r="I4" t="s">
        <v>54</v>
      </c>
      <c r="J4" t="s">
        <v>64</v>
      </c>
      <c r="K4" t="s">
        <v>25</v>
      </c>
      <c r="M4" t="s">
        <v>80</v>
      </c>
    </row>
    <row r="5" spans="1:13" x14ac:dyDescent="0.25">
      <c r="I5" t="s">
        <v>49</v>
      </c>
      <c r="J5" s="3" t="s">
        <v>87</v>
      </c>
      <c r="K5" t="s">
        <v>88</v>
      </c>
      <c r="M5" t="s">
        <v>81</v>
      </c>
    </row>
    <row r="6" spans="1:13" x14ac:dyDescent="0.25">
      <c r="I6" t="s">
        <v>90</v>
      </c>
      <c r="J6" s="3" t="s">
        <v>97</v>
      </c>
      <c r="K6" t="s">
        <v>88</v>
      </c>
      <c r="M6" t="s">
        <v>82</v>
      </c>
    </row>
    <row r="7" spans="1:13" x14ac:dyDescent="0.25">
      <c r="I7" t="s">
        <v>93</v>
      </c>
      <c r="J7" s="3" t="s">
        <v>95</v>
      </c>
      <c r="K7" t="s">
        <v>88</v>
      </c>
      <c r="M7" t="s">
        <v>83</v>
      </c>
    </row>
    <row r="8" spans="1:13" x14ac:dyDescent="0.25">
      <c r="I8" t="s">
        <v>94</v>
      </c>
      <c r="J8" s="3" t="s">
        <v>96</v>
      </c>
      <c r="K8" t="s">
        <v>88</v>
      </c>
      <c r="M8" t="s">
        <v>84</v>
      </c>
    </row>
    <row r="9" spans="1:13" x14ac:dyDescent="0.25">
      <c r="J9" s="3"/>
      <c r="M9" t="s">
        <v>85</v>
      </c>
    </row>
    <row r="10" spans="1:13" x14ac:dyDescent="0.25">
      <c r="J10" s="3"/>
      <c r="M10" t="s">
        <v>86</v>
      </c>
    </row>
    <row r="11" spans="1:13" x14ac:dyDescent="0.25">
      <c r="J11" s="3"/>
    </row>
    <row r="12" spans="1:13" x14ac:dyDescent="0.25">
      <c r="I12" t="s">
        <v>99</v>
      </c>
      <c r="J12" s="3"/>
    </row>
    <row r="13" spans="1:13" x14ac:dyDescent="0.25">
      <c r="I13" t="s">
        <v>100</v>
      </c>
      <c r="J13" s="3"/>
    </row>
    <row r="14" spans="1:13" x14ac:dyDescent="0.25">
      <c r="I14" t="s">
        <v>101</v>
      </c>
      <c r="J14" s="3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Field Builder</vt:lpstr>
      <vt:lpstr>Totalflow Reg Builder</vt:lpstr>
      <vt:lpstr>Floboss Reg Builder</vt:lpstr>
      <vt:lpstr>Modbus Reg Builder</vt:lpstr>
      <vt:lpstr>Ferg Beau Builder</vt:lpstr>
      <vt:lpstr>GE SRTP Builder</vt:lpstr>
      <vt:lpstr>Siemens Builder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Vernon</dc:creator>
  <cp:lastModifiedBy>zd</cp:lastModifiedBy>
  <dcterms:created xsi:type="dcterms:W3CDTF">2018-08-07T19:37:56Z</dcterms:created>
  <dcterms:modified xsi:type="dcterms:W3CDTF">2021-10-11T16:29:14Z</dcterms:modified>
</cp:coreProperties>
</file>